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https://cloetta-my.sharepoint.com/personal/nathalie_redmo_cloetta_com/Documents/Desktop/"/>
    </mc:Choice>
  </mc:AlternateContent>
  <xr:revisionPtr revIDLastSave="0" documentId="8_{28BD4959-D055-4822-9826-8AB7146B5A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etail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1" i="4" l="1"/>
  <c r="N21" i="4"/>
  <c r="P21" i="4" s="1"/>
  <c r="M21" i="4"/>
  <c r="L21" i="4"/>
  <c r="K21" i="4"/>
  <c r="I21" i="4"/>
  <c r="H21" i="4"/>
  <c r="O19" i="4"/>
  <c r="N19" i="4"/>
  <c r="M19" i="4"/>
  <c r="L19" i="4"/>
  <c r="K19" i="4"/>
  <c r="I19" i="4"/>
  <c r="H19" i="4"/>
  <c r="O17" i="4"/>
  <c r="P17" i="4" s="1"/>
  <c r="N17" i="4"/>
  <c r="M17" i="4"/>
  <c r="L17" i="4"/>
  <c r="K17" i="4"/>
  <c r="I17" i="4"/>
  <c r="H17" i="4"/>
  <c r="O15" i="4"/>
  <c r="N15" i="4"/>
  <c r="P15" i="4" s="1"/>
  <c r="M15" i="4"/>
  <c r="L15" i="4"/>
  <c r="K15" i="4"/>
  <c r="I15" i="4"/>
  <c r="H15" i="4"/>
  <c r="O13" i="4"/>
  <c r="N13" i="4"/>
  <c r="M13" i="4"/>
  <c r="L13" i="4"/>
  <c r="K13" i="4"/>
  <c r="I13" i="4"/>
  <c r="H13" i="4"/>
  <c r="O11" i="4"/>
  <c r="N11" i="4"/>
  <c r="P11" i="4" s="1"/>
  <c r="M11" i="4"/>
  <c r="L11" i="4"/>
  <c r="K11" i="4"/>
  <c r="I11" i="4"/>
  <c r="H11" i="4"/>
  <c r="G6" i="4"/>
  <c r="F5" i="4"/>
  <c r="E5" i="4"/>
  <c r="J15" i="4" s="1"/>
  <c r="G4" i="4"/>
  <c r="J13" i="4" l="1"/>
  <c r="P13" i="4"/>
  <c r="P19" i="4"/>
  <c r="J17" i="4"/>
  <c r="G5" i="4"/>
  <c r="J19" i="4"/>
  <c r="J21" i="4"/>
  <c r="J11" i="4"/>
</calcChain>
</file>

<file path=xl/sharedStrings.xml><?xml version="1.0" encoding="utf-8"?>
<sst xmlns="http://schemas.openxmlformats.org/spreadsheetml/2006/main" count="35" uniqueCount="24">
  <si>
    <t>Cloetta</t>
  </si>
  <si>
    <t>2020-11-02 20:44</t>
  </si>
  <si>
    <t>Present shares</t>
  </si>
  <si>
    <t>Present votes</t>
  </si>
  <si>
    <t>Issued share capital</t>
  </si>
  <si>
    <t>A - 10 votes</t>
  </si>
  <si>
    <t>B - 1 vote</t>
  </si>
  <si>
    <t>Total</t>
  </si>
  <si>
    <t>Postal votes - final outcome (22§ 2020:198)</t>
  </si>
  <si>
    <t>Votes</t>
  </si>
  <si>
    <t>Shares</t>
  </si>
  <si>
    <t>% of given votes</t>
  </si>
  <si>
    <t>% present shares</t>
  </si>
  <si>
    <t>% of issued share capital</t>
  </si>
  <si>
    <t>For</t>
  </si>
  <si>
    <t>Against</t>
  </si>
  <si>
    <t>Not voted</t>
  </si>
  <si>
    <t>No vot./rep.</t>
  </si>
  <si>
    <t>1 - Val av ordförande vid stämman</t>
  </si>
  <si>
    <t>2 - Upprättande och godkännande av röstlängd</t>
  </si>
  <si>
    <t>3 - Godkännande av dagordning</t>
  </si>
  <si>
    <t>4 - Val av justeringsperson vid stämman</t>
  </si>
  <si>
    <t>5 - Prövning av om stämman blivit behörigen sammankallad</t>
  </si>
  <si>
    <t>6 - Beslut om vinstutdelning samt fastställande av avstämningsdag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</si>
</sst>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#0.000%"/>
    <numFmt numFmtId="165" formatCode="#\ ###\ ###\ ##0"/>
    <numFmt numFmtId="166" formatCode="#\ ###\ ###\ ##0.0"/>
  </numFmts>
  <fonts count="7" x14ac:knownFonts="1"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right"/>
    </xf>
    <xf numFmtId="165" fontId="1" fillId="0" borderId="0" xfId="0" applyNumberFormat="1" applyFont="1"/>
    <xf numFmtId="166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2" fillId="2" borderId="6" xfId="0" applyFont="1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7" xfId="0" applyFill="1" applyBorder="1"/>
    <xf numFmtId="0" fontId="0" fillId="2" borderId="3" xfId="0" applyFill="1" applyBorder="1"/>
    <xf numFmtId="166" fontId="1" fillId="2" borderId="3" xfId="0" applyNumberFormat="1" applyFont="1" applyFill="1" applyBorder="1" applyAlignment="1">
      <alignment horizontal="right"/>
    </xf>
    <xf numFmtId="166" fontId="1" fillId="2" borderId="4" xfId="0" applyNumberFormat="1" applyFont="1" applyFill="1" applyBorder="1" applyAlignment="1">
      <alignment horizontal="right"/>
    </xf>
    <xf numFmtId="165" fontId="1" fillId="2" borderId="5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3" xfId="0" applyBorder="1"/>
    <xf numFmtId="166" fontId="1" fillId="0" borderId="3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66"/>
      <rgbColor rgb="00D9D9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1"/>
  <sheetViews>
    <sheetView tabSelected="1" workbookViewId="0">
      <selection activeCell="A3" sqref="A3"/>
    </sheetView>
  </sheetViews>
  <sheetFormatPr defaultRowHeight="12.75" x14ac:dyDescent="0.2"/>
  <cols>
    <col min="1" max="1" width="10.7109375" customWidth="1"/>
    <col min="2" max="7" width="15.7109375" customWidth="1"/>
    <col min="8" max="16" width="11.7109375" customWidth="1"/>
  </cols>
  <sheetData>
    <row r="1" spans="1:16" ht="21" x14ac:dyDescent="0.35">
      <c r="A1" s="1" t="s">
        <v>0</v>
      </c>
      <c r="O1" s="2" t="s">
        <v>1</v>
      </c>
    </row>
    <row r="3" spans="1:16" ht="18.75" x14ac:dyDescent="0.3">
      <c r="A3" s="7" t="s">
        <v>8</v>
      </c>
      <c r="E3" s="6" t="s">
        <v>5</v>
      </c>
      <c r="F3" s="6" t="s">
        <v>6</v>
      </c>
      <c r="G3" s="6" t="s">
        <v>7</v>
      </c>
    </row>
    <row r="4" spans="1:16" ht="15" x14ac:dyDescent="0.25">
      <c r="D4" s="3" t="s">
        <v>2</v>
      </c>
      <c r="E4" s="4">
        <v>5729988</v>
      </c>
      <c r="F4" s="4">
        <v>151098620</v>
      </c>
      <c r="G4" s="4">
        <f>E4+F4</f>
        <v>156828608</v>
      </c>
    </row>
    <row r="5" spans="1:16" ht="15" x14ac:dyDescent="0.25">
      <c r="D5" s="3" t="s">
        <v>3</v>
      </c>
      <c r="E5" s="5">
        <f>(E4*10)</f>
        <v>57299880</v>
      </c>
      <c r="F5" s="5">
        <f>(F4*1)</f>
        <v>151098620</v>
      </c>
      <c r="G5" s="5">
        <f>E5+F5</f>
        <v>208398500</v>
      </c>
    </row>
    <row r="6" spans="1:16" ht="15" x14ac:dyDescent="0.25">
      <c r="D6" s="3" t="s">
        <v>4</v>
      </c>
      <c r="E6" s="4">
        <v>5735249</v>
      </c>
      <c r="F6" s="4">
        <v>282884050</v>
      </c>
      <c r="G6" s="4">
        <f>E6+F6</f>
        <v>288619299</v>
      </c>
    </row>
    <row r="8" spans="1:16" ht="15" x14ac:dyDescent="0.25">
      <c r="A8" s="6"/>
      <c r="B8" s="6"/>
      <c r="C8" s="6" t="s">
        <v>9</v>
      </c>
      <c r="D8" s="8"/>
      <c r="E8" s="9"/>
      <c r="F8" s="6" t="s">
        <v>10</v>
      </c>
      <c r="G8" s="8"/>
      <c r="H8" s="9"/>
      <c r="I8" s="6" t="s">
        <v>11</v>
      </c>
      <c r="J8" s="8"/>
      <c r="K8" s="9"/>
      <c r="L8" s="6" t="s">
        <v>12</v>
      </c>
      <c r="M8" s="8"/>
      <c r="N8" s="9"/>
      <c r="O8" s="6" t="s">
        <v>13</v>
      </c>
      <c r="P8" s="8"/>
    </row>
    <row r="9" spans="1:16" ht="15" x14ac:dyDescent="0.25">
      <c r="A9" s="10"/>
      <c r="B9" s="10" t="s">
        <v>14</v>
      </c>
      <c r="C9" s="10" t="s">
        <v>15</v>
      </c>
      <c r="D9" s="11" t="s">
        <v>16</v>
      </c>
      <c r="E9" s="12" t="s">
        <v>14</v>
      </c>
      <c r="F9" s="10" t="s">
        <v>15</v>
      </c>
      <c r="G9" s="11" t="s">
        <v>16</v>
      </c>
      <c r="H9" s="12" t="s">
        <v>14</v>
      </c>
      <c r="I9" s="10" t="s">
        <v>15</v>
      </c>
      <c r="J9" s="11" t="s">
        <v>16</v>
      </c>
      <c r="K9" s="12" t="s">
        <v>14</v>
      </c>
      <c r="L9" s="10" t="s">
        <v>15</v>
      </c>
      <c r="M9" s="11" t="s">
        <v>16</v>
      </c>
      <c r="N9" s="12" t="s">
        <v>14</v>
      </c>
      <c r="O9" s="10" t="s">
        <v>15</v>
      </c>
      <c r="P9" s="11" t="s">
        <v>17</v>
      </c>
    </row>
    <row r="10" spans="1:16" ht="20.100000000000001" customHeight="1" x14ac:dyDescent="0.25">
      <c r="A10" s="16" t="s">
        <v>18</v>
      </c>
      <c r="B10" s="16"/>
      <c r="C10" s="17"/>
      <c r="D10" s="18"/>
      <c r="E10" s="19"/>
      <c r="F10" s="17"/>
      <c r="G10" s="18"/>
      <c r="H10" s="19"/>
      <c r="I10" s="17"/>
      <c r="J10" s="18"/>
      <c r="K10" s="19"/>
      <c r="L10" s="17"/>
      <c r="M10" s="18"/>
      <c r="N10" s="19"/>
      <c r="O10" s="17"/>
      <c r="P10" s="18"/>
    </row>
    <row r="11" spans="1:16" ht="20.100000000000001" customHeight="1" x14ac:dyDescent="0.25">
      <c r="A11" s="20"/>
      <c r="B11" s="21">
        <v>207341470</v>
      </c>
      <c r="C11" s="21">
        <v>0</v>
      </c>
      <c r="D11" s="22">
        <v>1057030</v>
      </c>
      <c r="E11" s="23">
        <v>155771578</v>
      </c>
      <c r="F11" s="24">
        <v>0</v>
      </c>
      <c r="G11" s="25">
        <v>1057030</v>
      </c>
      <c r="H11" s="26">
        <f>IF(B11=0,0,B11/SUM(B11:C11))</f>
        <v>1</v>
      </c>
      <c r="I11" s="27">
        <f>IF(C11=0,0,C11/SUM(B11:C11))</f>
        <v>0</v>
      </c>
      <c r="J11" s="28">
        <f>IF(D11=0,0,D11/SUM(E5:F5))</f>
        <v>5.0721574291561601E-3</v>
      </c>
      <c r="K11" s="26">
        <f>IF(E11=0,0,E11/SUM(E4:F4))</f>
        <v>0.9932599669570491</v>
      </c>
      <c r="L11" s="27">
        <f>IF(F11=0,0,F11/SUM(E4:F4))</f>
        <v>0</v>
      </c>
      <c r="M11" s="28">
        <f>IF(G11=0,0,G11/SUM(E4:F4))</f>
        <v>6.7400330429509391E-3</v>
      </c>
      <c r="N11" s="26">
        <f>IF(E11=0,0,E11/SUM(E6:F6))</f>
        <v>0.53971296631830568</v>
      </c>
      <c r="O11" s="27">
        <f>IF(F11=0,0,F11/SUM(E6:F6))</f>
        <v>0</v>
      </c>
      <c r="P11" s="28">
        <f>1-SUM(N11:O11)</f>
        <v>0.46028703368169432</v>
      </c>
    </row>
    <row r="12" spans="1:16" ht="20.100000000000001" customHeight="1" x14ac:dyDescent="0.25">
      <c r="A12" s="13" t="s">
        <v>19</v>
      </c>
      <c r="B12" s="13"/>
      <c r="C12" s="29"/>
      <c r="D12" s="15"/>
      <c r="E12" s="14"/>
      <c r="F12" s="29"/>
      <c r="G12" s="15"/>
      <c r="H12" s="14"/>
      <c r="I12" s="29"/>
      <c r="J12" s="15"/>
      <c r="K12" s="14"/>
      <c r="L12" s="29"/>
      <c r="M12" s="15"/>
      <c r="N12" s="14"/>
      <c r="O12" s="29"/>
      <c r="P12" s="15"/>
    </row>
    <row r="13" spans="1:16" ht="20.100000000000001" customHeight="1" x14ac:dyDescent="0.25">
      <c r="A13" s="30"/>
      <c r="B13" s="31">
        <v>207341077</v>
      </c>
      <c r="C13" s="31">
        <v>0</v>
      </c>
      <c r="D13" s="32">
        <v>1057423</v>
      </c>
      <c r="E13" s="33">
        <v>155771185</v>
      </c>
      <c r="F13" s="34">
        <v>0</v>
      </c>
      <c r="G13" s="35">
        <v>1057423</v>
      </c>
      <c r="H13" s="36">
        <f>IF(B13=0,0,B13/SUM(B13:C13))</f>
        <v>1</v>
      </c>
      <c r="I13" s="37">
        <f>IF(C13=0,0,C13/SUM(B13:C13))</f>
        <v>0</v>
      </c>
      <c r="J13" s="38">
        <f>IF(D13=0,0,D13/SUM(E5:F5))</f>
        <v>5.0740432392747548E-3</v>
      </c>
      <c r="K13" s="36">
        <f>IF(E13=0,0,E13/SUM(E4:F4))</f>
        <v>0.99325746103670065</v>
      </c>
      <c r="L13" s="37">
        <f>IF(F13=0,0,F13/SUM(E4:F4))</f>
        <v>0</v>
      </c>
      <c r="M13" s="38">
        <f>IF(G13=0,0,G13/SUM(E4:F4))</f>
        <v>6.7425389632993493E-3</v>
      </c>
      <c r="N13" s="36">
        <f>IF(E13=0,0,E13/SUM(E6:F6))</f>
        <v>0.53971160466299939</v>
      </c>
      <c r="O13" s="37">
        <f>IF(F13=0,0,F13/SUM(E6:F6))</f>
        <v>0</v>
      </c>
      <c r="P13" s="38">
        <f>1-SUM(N13:O13)</f>
        <v>0.46028839533700061</v>
      </c>
    </row>
    <row r="14" spans="1:16" ht="20.100000000000001" customHeight="1" x14ac:dyDescent="0.25">
      <c r="A14" s="16" t="s">
        <v>20</v>
      </c>
      <c r="B14" s="16"/>
      <c r="C14" s="17"/>
      <c r="D14" s="18"/>
      <c r="E14" s="19"/>
      <c r="F14" s="17"/>
      <c r="G14" s="18"/>
      <c r="H14" s="19"/>
      <c r="I14" s="17"/>
      <c r="J14" s="18"/>
      <c r="K14" s="19"/>
      <c r="L14" s="17"/>
      <c r="M14" s="18"/>
      <c r="N14" s="19"/>
      <c r="O14" s="17"/>
      <c r="P14" s="18"/>
    </row>
    <row r="15" spans="1:16" ht="20.100000000000001" customHeight="1" x14ac:dyDescent="0.25">
      <c r="A15" s="20"/>
      <c r="B15" s="21">
        <v>207336251</v>
      </c>
      <c r="C15" s="21">
        <v>0</v>
      </c>
      <c r="D15" s="22">
        <v>1062249</v>
      </c>
      <c r="E15" s="23">
        <v>155766809</v>
      </c>
      <c r="F15" s="24">
        <v>0</v>
      </c>
      <c r="G15" s="25">
        <v>1061799</v>
      </c>
      <c r="H15" s="26">
        <f>IF(B15=0,0,B15/SUM(B15:C15))</f>
        <v>1</v>
      </c>
      <c r="I15" s="27">
        <f>IF(C15=0,0,C15/SUM(B15:C15))</f>
        <v>0</v>
      </c>
      <c r="J15" s="28">
        <f>IF(D15=0,0,D15/SUM(E5:F5))</f>
        <v>5.0972007955911395E-3</v>
      </c>
      <c r="K15" s="26">
        <f>IF(E15=0,0,E15/SUM(E4:F4))</f>
        <v>0.99322955796432244</v>
      </c>
      <c r="L15" s="27">
        <f>IF(F15=0,0,F15/SUM(E4:F4))</f>
        <v>0</v>
      </c>
      <c r="M15" s="28">
        <f>IF(G15=0,0,G15/SUM(E4:F4))</f>
        <v>6.7704420356775727E-3</v>
      </c>
      <c r="N15" s="26">
        <f>IF(E15=0,0,E15/SUM(E6:F6))</f>
        <v>0.53969644282172546</v>
      </c>
      <c r="O15" s="27">
        <f>IF(F15=0,0,F15/SUM(E6:F6))</f>
        <v>0</v>
      </c>
      <c r="P15" s="28">
        <f>1-SUM(N15:O15)</f>
        <v>0.46030355717827454</v>
      </c>
    </row>
    <row r="16" spans="1:16" ht="20.100000000000001" customHeight="1" x14ac:dyDescent="0.25">
      <c r="A16" s="13" t="s">
        <v>21</v>
      </c>
      <c r="B16" s="13"/>
      <c r="C16" s="29"/>
      <c r="D16" s="15"/>
      <c r="E16" s="14"/>
      <c r="F16" s="29"/>
      <c r="G16" s="15"/>
      <c r="H16" s="14"/>
      <c r="I16" s="29"/>
      <c r="J16" s="15"/>
      <c r="K16" s="14"/>
      <c r="L16" s="29"/>
      <c r="M16" s="15"/>
      <c r="N16" s="14"/>
      <c r="O16" s="29"/>
      <c r="P16" s="15"/>
    </row>
    <row r="17" spans="1:16" ht="20.100000000000001" customHeight="1" x14ac:dyDescent="0.25">
      <c r="A17" s="30"/>
      <c r="B17" s="31">
        <v>206505970</v>
      </c>
      <c r="C17" s="31">
        <v>0</v>
      </c>
      <c r="D17" s="32">
        <v>1892530</v>
      </c>
      <c r="E17" s="33">
        <v>154936078</v>
      </c>
      <c r="F17" s="34">
        <v>0</v>
      </c>
      <c r="G17" s="35">
        <v>1892530</v>
      </c>
      <c r="H17" s="36">
        <f>IF(B17=0,0,B17/SUM(B17:C17))</f>
        <v>1</v>
      </c>
      <c r="I17" s="37">
        <f>IF(C17=0,0,C17/SUM(B17:C17))</f>
        <v>0</v>
      </c>
      <c r="J17" s="38">
        <f>IF(D17=0,0,D17/SUM(E5:F5))</f>
        <v>9.081303368306393E-3</v>
      </c>
      <c r="K17" s="36">
        <f>IF(E17=0,0,E17/SUM(E4:F4))</f>
        <v>0.98793249507130743</v>
      </c>
      <c r="L17" s="37">
        <f>IF(F17=0,0,F17/SUM(E4:F4))</f>
        <v>0</v>
      </c>
      <c r="M17" s="38">
        <f>IF(G17=0,0,G17/SUM(E4:F4))</f>
        <v>1.2067504928692602E-2</v>
      </c>
      <c r="N17" s="36">
        <f>IF(E17=0,0,E17/SUM(E6:F6))</f>
        <v>0.53681814950288542</v>
      </c>
      <c r="O17" s="37">
        <f>IF(F17=0,0,F17/SUM(E6:F6))</f>
        <v>0</v>
      </c>
      <c r="P17" s="38">
        <f>1-SUM(N17:O17)</f>
        <v>0.46318185049711458</v>
      </c>
    </row>
    <row r="18" spans="1:16" ht="20.100000000000001" customHeight="1" x14ac:dyDescent="0.25">
      <c r="A18" s="16" t="s">
        <v>22</v>
      </c>
      <c r="B18" s="16"/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19"/>
      <c r="O18" s="17"/>
      <c r="P18" s="18"/>
    </row>
    <row r="19" spans="1:16" ht="20.100000000000001" customHeight="1" x14ac:dyDescent="0.25">
      <c r="A19" s="20"/>
      <c r="B19" s="21">
        <v>208390051</v>
      </c>
      <c r="C19" s="21">
        <v>0</v>
      </c>
      <c r="D19" s="22">
        <v>8449</v>
      </c>
      <c r="E19" s="23">
        <v>156820222</v>
      </c>
      <c r="F19" s="24">
        <v>0</v>
      </c>
      <c r="G19" s="25">
        <v>8386</v>
      </c>
      <c r="H19" s="26">
        <f>IF(B19=0,0,B19/SUM(B19:C19))</f>
        <v>1</v>
      </c>
      <c r="I19" s="27">
        <f>IF(C19=0,0,C19/SUM(B19:C19))</f>
        <v>0</v>
      </c>
      <c r="J19" s="28">
        <f>IF(D19=0,0,D19/SUM(E5:F5))</f>
        <v>4.0542518300275676E-5</v>
      </c>
      <c r="K19" s="26">
        <f>IF(E19=0,0,E19/SUM(E4:F4))</f>
        <v>0.9999465276131253</v>
      </c>
      <c r="L19" s="27">
        <f>IF(F19=0,0,F19/SUM(E4:F4))</f>
        <v>0</v>
      </c>
      <c r="M19" s="28">
        <f>IF(G19=0,0,G19/SUM(E4:F4))</f>
        <v>5.3472386874721223E-5</v>
      </c>
      <c r="N19" s="26">
        <f>IF(E19=0,0,E19/SUM(E6:F6))</f>
        <v>0.54334627844827521</v>
      </c>
      <c r="O19" s="27">
        <f>IF(F19=0,0,F19/SUM(E6:F6))</f>
        <v>0</v>
      </c>
      <c r="P19" s="28">
        <f>1-SUM(N19:O19)</f>
        <v>0.45665372155172479</v>
      </c>
    </row>
    <row r="20" spans="1:16" ht="20.100000000000001" customHeight="1" x14ac:dyDescent="0.25">
      <c r="A20" s="13" t="s">
        <v>23</v>
      </c>
      <c r="B20" s="13"/>
      <c r="C20" s="29"/>
      <c r="D20" s="15"/>
      <c r="E20" s="14"/>
      <c r="F20" s="29"/>
      <c r="G20" s="15"/>
      <c r="H20" s="14"/>
      <c r="I20" s="29"/>
      <c r="J20" s="15"/>
      <c r="K20" s="14"/>
      <c r="L20" s="29"/>
      <c r="M20" s="15"/>
      <c r="N20" s="14"/>
      <c r="O20" s="29"/>
      <c r="P20" s="15"/>
    </row>
    <row r="21" spans="1:16" ht="20.100000000000001" customHeight="1" x14ac:dyDescent="0.25">
      <c r="A21" s="30"/>
      <c r="B21" s="31">
        <v>208203237</v>
      </c>
      <c r="C21" s="31">
        <v>187884</v>
      </c>
      <c r="D21" s="32">
        <v>7379</v>
      </c>
      <c r="E21" s="33">
        <v>156633345</v>
      </c>
      <c r="F21" s="34">
        <v>187884</v>
      </c>
      <c r="G21" s="35">
        <v>7379</v>
      </c>
      <c r="H21" s="36">
        <f>IF(B21=0,0,B21/SUM(B21:C21))</f>
        <v>0.99909840688461959</v>
      </c>
      <c r="I21" s="37">
        <f>IF(C21=0,0,C21/SUM(B21:C21))</f>
        <v>9.0159311538038126E-4</v>
      </c>
      <c r="J21" s="38">
        <f>IF(D21=0,0,D21/SUM(E5:F5))</f>
        <v>3.5408124338706856E-5</v>
      </c>
      <c r="K21" s="36">
        <f>IF(E21=0,0,E21/SUM(E4:F4))</f>
        <v>0.9987549274173243</v>
      </c>
      <c r="L21" s="37">
        <f>IF(F21=0,0,F21/SUM(E4:F4))</f>
        <v>1.1980212181695829E-3</v>
      </c>
      <c r="M21" s="38">
        <f>IF(G21=0,0,G21/SUM(E4:F4))</f>
        <v>4.7051364506149284E-5</v>
      </c>
      <c r="N21" s="36">
        <f>IF(E21=0,0,E21/SUM(E6:F6))</f>
        <v>0.54269879229385831</v>
      </c>
      <c r="O21" s="37">
        <f>IF(F21=0,0,F21/SUM(E6:F6))</f>
        <v>6.5097517959116099E-4</v>
      </c>
      <c r="P21" s="38">
        <f>1-SUM(N21:O21)</f>
        <v>0.45665023252655057</v>
      </c>
    </row>
  </sheetData>
  <printOptions horizontalCentered="1"/>
  <pageMargins left="0.196850393700787" right="0.196850393700787" top="0.196850393700787" bottom="1" header="0.5" footer="0.196850393700787"/>
  <pageSetup fitToHeight="2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22A5C4C6CF3F4D8F0C9F8CDF5BC213" ma:contentTypeVersion="12" ma:contentTypeDescription="Create a new document." ma:contentTypeScope="" ma:versionID="76595b15f07b51039a5179a809c0b2fc">
  <xsd:schema xmlns:xsd="http://www.w3.org/2001/XMLSchema" xmlns:xs="http://www.w3.org/2001/XMLSchema" xmlns:p="http://schemas.microsoft.com/office/2006/metadata/properties" xmlns:ns3="469faaa0-dea2-4a57-b331-a1eea9576198" xmlns:ns4="ad70ca4f-0ca7-4d9f-a7bf-2e3bae71ed45" targetNamespace="http://schemas.microsoft.com/office/2006/metadata/properties" ma:root="true" ma:fieldsID="4fa1dce91ae95186037108a933b50c4c" ns3:_="" ns4:_="">
    <xsd:import namespace="469faaa0-dea2-4a57-b331-a1eea9576198"/>
    <xsd:import namespace="ad70ca4f-0ca7-4d9f-a7bf-2e3bae71ed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faaa0-dea2-4a57-b331-a1eea95761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0ca4f-0ca7-4d9f-a7bf-2e3bae71ed4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7D1B7D-D980-49C5-B4B7-0988179F40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9faaa0-dea2-4a57-b331-a1eea9576198"/>
    <ds:schemaRef ds:uri="ad70ca4f-0ca7-4d9f-a7bf-2e3bae71ed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7DA266-8A58-4D35-8FF1-A6FBDCD389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4A2045-60F2-4AC9-8A9D-F8F9C2049D4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Krister Grönlund</dc:creator>
  <cp:keywords/>
  <dc:description/>
  <cp:lastModifiedBy>Redmo, Nathalie</cp:lastModifiedBy>
  <dcterms:created xsi:type="dcterms:W3CDTF">2020-11-02T19:44:47Z</dcterms:created>
  <dcterms:modified xsi:type="dcterms:W3CDTF">2020-11-03T09:12:29Z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99e5f92-716e-44d1-9a65-82cabe9dd1e7_Enabled">
    <vt:lpwstr>True</vt:lpwstr>
  </property>
  <property fmtid="{D5CDD505-2E9C-101B-9397-08002B2CF9AE}" pid="3" name="MSIP_Label_e99e5f92-716e-44d1-9a65-82cabe9dd1e7_SiteId">
    <vt:lpwstr>282ba4e6-052f-4fa7-bbaa-95b7e4404b3e</vt:lpwstr>
  </property>
  <property fmtid="{D5CDD505-2E9C-101B-9397-08002B2CF9AE}" pid="4" name="MSIP_Label_e99e5f92-716e-44d1-9a65-82cabe9dd1e7_Owner">
    <vt:lpwstr>krister.gronlund@euroclear.com</vt:lpwstr>
  </property>
  <property fmtid="{D5CDD505-2E9C-101B-9397-08002B2CF9AE}" pid="5" name="MSIP_Label_e99e5f92-716e-44d1-9a65-82cabe9dd1e7_SetDate">
    <vt:lpwstr>2020-11-02T19:44:38.3067519Z</vt:lpwstr>
  </property>
  <property fmtid="{D5CDD505-2E9C-101B-9397-08002B2CF9AE}" pid="6" name="MSIP_Label_e99e5f92-716e-44d1-9a65-82cabe9dd1e7_Name">
    <vt:lpwstr>Restricted</vt:lpwstr>
  </property>
  <property fmtid="{D5CDD505-2E9C-101B-9397-08002B2CF9AE}" pid="7" name="MSIP_Label_e99e5f92-716e-44d1-9a65-82cabe9dd1e7_Application">
    <vt:lpwstr>Microsoft Azure Information Protection</vt:lpwstr>
  </property>
  <property fmtid="{D5CDD505-2E9C-101B-9397-08002B2CF9AE}" pid="8" name="MSIP_Label_e99e5f92-716e-44d1-9a65-82cabe9dd1e7_ActionId">
    <vt:lpwstr>8078dba2-df1f-4f8b-9a43-be0d000d07a2</vt:lpwstr>
  </property>
  <property fmtid="{D5CDD505-2E9C-101B-9397-08002B2CF9AE}" pid="9" name="MSIP_Label_e99e5f92-716e-44d1-9a65-82cabe9dd1e7_Extended_MSFT_Method">
    <vt:lpwstr>Automatic</vt:lpwstr>
  </property>
  <property fmtid="{D5CDD505-2E9C-101B-9397-08002B2CF9AE}" pid="10" name="Sensitivity">
    <vt:lpwstr>Restricted</vt:lpwstr>
  </property>
  <property fmtid="{D5CDD505-2E9C-101B-9397-08002B2CF9AE}" pid="11" name="ContentTypeId">
    <vt:lpwstr>0x0101000A22A5C4C6CF3F4D8F0C9F8CDF5BC213</vt:lpwstr>
  </property>
</Properties>
</file>